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780"/>
  </bookViews>
  <sheets>
    <sheet name="0" sheetId="52" r:id="rId1"/>
    <sheet name="1" sheetId="53" r:id="rId2"/>
    <sheet name="2" sheetId="55" r:id="rId3"/>
    <sheet name="3" sheetId="56" r:id="rId4"/>
    <sheet name="4" sheetId="57" r:id="rId5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B4" i="56" l="1"/>
  <c r="F4" i="56" s="1"/>
  <c r="D4" i="56" l="1"/>
  <c r="D5" i="53"/>
  <c r="B4" i="55" l="1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D6" i="53" l="1"/>
  <c r="D55" i="53"/>
  <c r="D54" i="53"/>
  <c r="D53" i="53"/>
  <c r="D52" i="53"/>
  <c r="D51" i="53"/>
  <c r="D50" i="53"/>
  <c r="D49" i="53"/>
  <c r="D48" i="53"/>
  <c r="D47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F5" i="53"/>
</calcChain>
</file>

<file path=xl/sharedStrings.xml><?xml version="1.0" encoding="utf-8"?>
<sst xmlns="http://schemas.openxmlformats.org/spreadsheetml/2006/main" count="100" uniqueCount="83">
  <si>
    <t>Total</t>
  </si>
  <si>
    <t>Mujeres</t>
  </si>
  <si>
    <t>Benimaclet</t>
  </si>
  <si>
    <t>Campanar</t>
  </si>
  <si>
    <t>Natzaret</t>
  </si>
  <si>
    <t>Salvador Allende</t>
  </si>
  <si>
    <t>Sant Marcel·lí</t>
  </si>
  <si>
    <t>Trafalgar</t>
  </si>
  <si>
    <t>La Purísima</t>
  </si>
  <si>
    <t>Arniches</t>
  </si>
  <si>
    <t>L'Amistat</t>
  </si>
  <si>
    <t>Tres Forques</t>
  </si>
  <si>
    <t>València-Benicalap</t>
  </si>
  <si>
    <t>Según sexo</t>
  </si>
  <si>
    <t>Dependientes</t>
  </si>
  <si>
    <t>No dependientes</t>
  </si>
  <si>
    <t>%</t>
  </si>
  <si>
    <t>Patraix</t>
  </si>
  <si>
    <t>Personas usuarias</t>
  </si>
  <si>
    <t>Socias</t>
  </si>
  <si>
    <t>Socios</t>
  </si>
  <si>
    <t>Arrancapins</t>
  </si>
  <si>
    <t>Benicalap</t>
  </si>
  <si>
    <t>Benifaraig</t>
  </si>
  <si>
    <t>Beniferri</t>
  </si>
  <si>
    <t>Benimàmet</t>
  </si>
  <si>
    <t>El Calvari</t>
  </si>
  <si>
    <t>El Carmen</t>
  </si>
  <si>
    <t>El Palmar</t>
  </si>
  <si>
    <t>El Perellonet</t>
  </si>
  <si>
    <t>El Saler</t>
  </si>
  <si>
    <t>La Llum</t>
  </si>
  <si>
    <t>La Torre</t>
  </si>
  <si>
    <t>Malilla</t>
  </si>
  <si>
    <t>Marxalenes</t>
  </si>
  <si>
    <t>Massarrojos</t>
  </si>
  <si>
    <t>Montolivet</t>
  </si>
  <si>
    <t>Nou Benicalap</t>
  </si>
  <si>
    <t>Nou Moles</t>
  </si>
  <si>
    <t>Pinedo</t>
  </si>
  <si>
    <t>Poble Nou</t>
  </si>
  <si>
    <t>Russafa</t>
  </si>
  <si>
    <t>Sant Pau</t>
  </si>
  <si>
    <t>Trinitat</t>
  </si>
  <si>
    <t>Hombres</t>
  </si>
  <si>
    <t>Otras actividades y celebraciones</t>
  </si>
  <si>
    <t>Con deterioro cognitivo</t>
  </si>
  <si>
    <t>Sin deterioro cognitivo</t>
  </si>
  <si>
    <t>El Cabanyal-El Canyamelar</t>
  </si>
  <si>
    <t>El Forn d'Alcedo</t>
  </si>
  <si>
    <t>El Grau-Port</t>
  </si>
  <si>
    <t>Els Orriols</t>
  </si>
  <si>
    <t>Giorgeta-Carmen Gracia</t>
  </si>
  <si>
    <t>La Creu Coberta</t>
  </si>
  <si>
    <t>La Fonteta de Sant Lluís</t>
  </si>
  <si>
    <t>La Fontsanta</t>
  </si>
  <si>
    <t>La Malva-rosa</t>
  </si>
  <si>
    <t>Les Tendetes</t>
  </si>
  <si>
    <t>Mare de Déu dels Desemparats</t>
  </si>
  <si>
    <t>Pare Jofré</t>
  </si>
  <si>
    <t>Regne de València</t>
  </si>
  <si>
    <t>Sant Isidre</t>
  </si>
  <si>
    <t>Sant Josep</t>
  </si>
  <si>
    <t>Vivers</t>
  </si>
  <si>
    <t>Borbotó</t>
  </si>
  <si>
    <t>Castellar-L'Oliveral</t>
  </si>
  <si>
    <t>Según dependencia</t>
  </si>
  <si>
    <t>Según deterioro cognitivo</t>
  </si>
  <si>
    <t>Centros municipales</t>
  </si>
  <si>
    <t>Con plazas contratadas o conveniadas</t>
  </si>
  <si>
    <t>Actividades físicas</t>
  </si>
  <si>
    <t>Talleres y cursos</t>
  </si>
  <si>
    <t>Visitas culturales y excursiones</t>
  </si>
  <si>
    <t>ATENCIÓN A PERSONAS MAYORES</t>
  </si>
  <si>
    <t>Carpesa</t>
  </si>
  <si>
    <t>Bon Dia</t>
  </si>
  <si>
    <t>Colisée Bulevar</t>
  </si>
  <si>
    <t>1. Centros Municipales de Actividades para Personas Mayores. 2024</t>
  </si>
  <si>
    <t>No consta</t>
  </si>
  <si>
    <t>2. Participantes en las actividades del Centro Municipal de Actividades para Personas Mayores (CMAPM). 2024</t>
  </si>
  <si>
    <t>3. Personas atendidas en el Programa de detección de situaciones de emergencia social, exclusión social y soledad no deseada. 2024</t>
  </si>
  <si>
    <t>4. Personas atendidas en Centros de día municipales o Centros con plazas contratadas o conveniadas con el Ayuntamiento. 2024</t>
  </si>
  <si>
    <t>Fuente: Servicio de Mayores. Ayuntamiento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</si>
</sst>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9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  <fill>
      <patternFill patternType="solid">
        <fgColor rgb="FFF2E5FF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3" fontId="2" fillId="3" borderId="1" xfId="0" applyNumberFormat="1" applyFont="1" applyFill="1" applyBorder="1"/>
    <xf numFmtId="3" fontId="8" fillId="0" borderId="0" xfId="0" applyNumberFormat="1" applyFont="1"/>
    <xf numFmtId="0" fontId="3" fillId="2" borderId="1" xfId="0" applyFont="1" applyFill="1" applyBorder="1" applyAlignment="1">
      <alignment horizontal="left"/>
    </xf>
    <xf numFmtId="3" fontId="11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3" borderId="2" xfId="0" applyFont="1" applyFill="1" applyBorder="1" applyAlignment="1">
      <alignment horizontal="left" indent="1"/>
    </xf>
    <xf numFmtId="0" fontId="12" fillId="3" borderId="2" xfId="0" applyFont="1" applyFill="1" applyBorder="1"/>
    <xf numFmtId="0" fontId="0" fillId="0" borderId="0" xfId="0" applyFont="1" applyAlignment="1"/>
    <xf numFmtId="0" fontId="15" fillId="2" borderId="2" xfId="0" applyFont="1" applyFill="1" applyBorder="1"/>
    <xf numFmtId="0" fontId="16" fillId="0" borderId="0" xfId="0" applyFont="1"/>
    <xf numFmtId="0" fontId="16" fillId="3" borderId="2" xfId="0" applyFont="1" applyFill="1" applyBorder="1"/>
    <xf numFmtId="0" fontId="15" fillId="2" borderId="2" xfId="0" applyFont="1" applyFill="1" applyBorder="1" applyAlignment="1">
      <alignment horizontal="right"/>
    </xf>
    <xf numFmtId="3" fontId="12" fillId="3" borderId="2" xfId="0" applyNumberFormat="1" applyFont="1" applyFill="1" applyBorder="1"/>
    <xf numFmtId="3" fontId="16" fillId="3" borderId="2" xfId="0" applyNumberFormat="1" applyFont="1" applyFill="1" applyBorder="1"/>
    <xf numFmtId="3" fontId="16" fillId="0" borderId="0" xfId="0" applyNumberFormat="1" applyFont="1" applyAlignment="1">
      <alignment horizontal="right"/>
    </xf>
    <xf numFmtId="0" fontId="15" fillId="2" borderId="2" xfId="0" applyFont="1" applyFill="1" applyBorder="1" applyAlignment="1">
      <alignment horizontal="right" wrapText="1"/>
    </xf>
    <xf numFmtId="3" fontId="14" fillId="0" borderId="0" xfId="0" applyNumberFormat="1" applyFont="1"/>
    <xf numFmtId="0" fontId="13" fillId="0" borderId="0" xfId="0" applyFont="1"/>
    <xf numFmtId="3" fontId="12" fillId="0" borderId="0" xfId="0" applyNumberFormat="1" applyFont="1" applyAlignment="1">
      <alignment horizontal="left" indent="1"/>
    </xf>
    <xf numFmtId="3" fontId="16" fillId="3" borderId="2" xfId="0" applyNumberFormat="1" applyFont="1" applyFill="1" applyBorder="1" applyAlignment="1">
      <alignment horizontal="right"/>
    </xf>
    <xf numFmtId="0" fontId="12" fillId="3" borderId="2" xfId="0" applyFont="1" applyFill="1" applyBorder="1" applyAlignment="1">
      <alignment horizontal="left" wrapText="1" indent="1"/>
    </xf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right" wrapText="1"/>
    </xf>
    <xf numFmtId="3" fontId="2" fillId="3" borderId="2" xfId="0" applyNumberFormat="1" applyFont="1" applyFill="1" applyBorder="1" applyAlignment="1">
      <alignment horizontal="left" inden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indent="1"/>
    </xf>
    <xf numFmtId="3" fontId="10" fillId="0" borderId="0" xfId="0" applyNumberFormat="1" applyFont="1" applyAlignment="1"/>
    <xf numFmtId="3" fontId="7" fillId="0" borderId="0" xfId="0" applyNumberFormat="1" applyFont="1" applyAlignment="1">
      <alignment horizontal="right" wrapText="1"/>
    </xf>
    <xf numFmtId="0" fontId="11" fillId="0" borderId="1" xfId="0" applyFont="1" applyFill="1" applyBorder="1" applyAlignment="1">
      <alignment horizontal="left" indent="1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indent="1"/>
    </xf>
    <xf numFmtId="0" fontId="7" fillId="0" borderId="1" xfId="0" applyFont="1" applyFill="1" applyBorder="1"/>
    <xf numFmtId="0" fontId="2" fillId="4" borderId="0" xfId="0" applyFont="1" applyFill="1" applyAlignment="1">
      <alignment horizontal="left" indent="1"/>
    </xf>
    <xf numFmtId="3" fontId="2" fillId="4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7" fillId="0" borderId="1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2" fillId="4" borderId="2" xfId="1" applyNumberFormat="1" applyFont="1" applyFill="1" applyBorder="1" applyAlignment="1">
      <alignment horizontal="right"/>
    </xf>
    <xf numFmtId="165" fontId="2" fillId="4" borderId="0" xfId="1" applyNumberFormat="1" applyFont="1" applyFill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/>
    <xf numFmtId="165" fontId="2" fillId="3" borderId="2" xfId="1" applyNumberFormat="1" applyFont="1" applyFill="1" applyBorder="1"/>
    <xf numFmtId="3" fontId="0" fillId="0" borderId="0" xfId="0" applyNumberFormat="1" applyFont="1" applyAlignment="1"/>
    <xf numFmtId="165" fontId="0" fillId="0" borderId="0" xfId="0" applyNumberFormat="1" applyFont="1" applyAlignment="1"/>
    <xf numFmtId="0" fontId="2" fillId="0" borderId="2" xfId="0" applyFont="1" applyFill="1" applyBorder="1" applyAlignment="1">
      <alignment horizontal="left" wrapText="1"/>
    </xf>
    <xf numFmtId="0" fontId="16" fillId="0" borderId="2" xfId="0" applyFont="1" applyFill="1" applyBorder="1"/>
    <xf numFmtId="164" fontId="11" fillId="0" borderId="0" xfId="1" applyNumberFormat="1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0" fontId="3" fillId="2" borderId="2" xfId="0" applyFont="1" applyFill="1" applyBorder="1" applyAlignment="1">
      <alignment horizontal="center"/>
    </xf>
    <xf numFmtId="0" fontId="0" fillId="0" borderId="2" xfId="0" applyFont="1" applyBorder="1" applyAlignment="1"/>
    <xf numFmtId="0" fontId="18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2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39.7109375" customWidth="1"/>
  </cols>
  <sheetData>
    <row r="1" spans="1:1" ht="15.75" customHeight="1" x14ac:dyDescent="0.25">
      <c r="A1" s="1" t="s">
        <v>73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6"/>
  <sheetViews>
    <sheetView workbookViewId="0"/>
  </sheetViews>
  <sheetFormatPr baseColWidth="10" defaultRowHeight="12.75" x14ac:dyDescent="0.2"/>
  <cols>
    <col min="1" max="1" width="28.7109375" customWidth="1"/>
    <col min="2" max="2" width="13" customWidth="1"/>
    <col min="3" max="6" width="10.7109375" customWidth="1"/>
  </cols>
  <sheetData>
    <row r="1" spans="1:16" ht="15.75" customHeight="1" x14ac:dyDescent="0.25">
      <c r="A1" s="65" t="s">
        <v>77</v>
      </c>
      <c r="B1" s="5"/>
      <c r="C1" s="2"/>
      <c r="D1" s="2"/>
      <c r="E1" s="2"/>
      <c r="F1" s="2"/>
    </row>
    <row r="2" spans="1:16" x14ac:dyDescent="0.2">
      <c r="A2" s="17"/>
      <c r="B2" s="17"/>
      <c r="C2" s="17"/>
      <c r="D2" s="17"/>
      <c r="E2" s="17"/>
      <c r="F2" s="17"/>
    </row>
    <row r="3" spans="1:16" ht="18.75" customHeight="1" x14ac:dyDescent="0.2">
      <c r="A3" s="11"/>
      <c r="B3" s="3" t="s">
        <v>0</v>
      </c>
      <c r="C3" s="3" t="s">
        <v>19</v>
      </c>
      <c r="D3" s="32" t="s">
        <v>16</v>
      </c>
      <c r="E3" s="3" t="s">
        <v>20</v>
      </c>
      <c r="F3" s="32" t="s">
        <v>16</v>
      </c>
    </row>
    <row r="4" spans="1:16" ht="15" customHeight="1" x14ac:dyDescent="0.2">
      <c r="A4" s="43" t="s">
        <v>0</v>
      </c>
      <c r="B4" s="47">
        <v>32499</v>
      </c>
      <c r="C4" s="47">
        <v>19172</v>
      </c>
      <c r="D4" s="48">
        <v>59</v>
      </c>
      <c r="E4" s="47">
        <v>13327</v>
      </c>
      <c r="F4" s="48">
        <v>41</v>
      </c>
      <c r="G4" s="56"/>
      <c r="L4" s="55"/>
      <c r="M4" s="55"/>
      <c r="N4" s="55"/>
      <c r="O4" s="55"/>
      <c r="P4" s="55"/>
    </row>
    <row r="5" spans="1:16" ht="15" customHeight="1" x14ac:dyDescent="0.2">
      <c r="A5" s="44" t="s">
        <v>9</v>
      </c>
      <c r="B5" s="45">
        <v>154</v>
      </c>
      <c r="C5" s="45">
        <v>104</v>
      </c>
      <c r="D5" s="49">
        <f>C5*100/B5</f>
        <v>67.532467532467535</v>
      </c>
      <c r="E5" s="45">
        <v>50</v>
      </c>
      <c r="F5" s="50">
        <f>100*E5/B5</f>
        <v>32.467532467532465</v>
      </c>
      <c r="G5" s="56"/>
      <c r="L5" s="55"/>
      <c r="M5" s="55"/>
      <c r="N5" s="55"/>
      <c r="O5" s="55"/>
      <c r="P5" s="55"/>
    </row>
    <row r="6" spans="1:16" ht="15" customHeight="1" x14ac:dyDescent="0.2">
      <c r="A6" s="40" t="s">
        <v>21</v>
      </c>
      <c r="B6" s="41">
        <v>1093</v>
      </c>
      <c r="C6" s="41">
        <v>638</v>
      </c>
      <c r="D6" s="51">
        <f t="shared" ref="D6:D55" si="0">C6*100/B6</f>
        <v>58.371454711802379</v>
      </c>
      <c r="E6" s="41">
        <v>455</v>
      </c>
      <c r="F6" s="53">
        <f t="shared" ref="F6:F55" si="1">100*E6/B6</f>
        <v>41.628545288197621</v>
      </c>
      <c r="G6" s="56"/>
      <c r="L6" s="55"/>
      <c r="M6" s="55"/>
      <c r="N6" s="55"/>
      <c r="O6" s="55"/>
      <c r="P6" s="55"/>
    </row>
    <row r="7" spans="1:16" ht="15" customHeight="1" x14ac:dyDescent="0.2">
      <c r="A7" s="44" t="s">
        <v>22</v>
      </c>
      <c r="B7" s="46">
        <v>1035</v>
      </c>
      <c r="C7" s="46">
        <v>553</v>
      </c>
      <c r="D7" s="49">
        <f t="shared" si="0"/>
        <v>53.429951690821255</v>
      </c>
      <c r="E7" s="46">
        <v>482</v>
      </c>
      <c r="F7" s="50">
        <f t="shared" si="1"/>
        <v>46.570048309178745</v>
      </c>
      <c r="G7" s="56"/>
      <c r="L7" s="55"/>
      <c r="M7" s="55"/>
      <c r="N7" s="55"/>
      <c r="O7" s="55"/>
      <c r="P7" s="55"/>
    </row>
    <row r="8" spans="1:16" ht="15" customHeight="1" x14ac:dyDescent="0.2">
      <c r="A8" s="42" t="s">
        <v>23</v>
      </c>
      <c r="B8" s="41">
        <v>117</v>
      </c>
      <c r="C8" s="41">
        <v>71</v>
      </c>
      <c r="D8" s="51">
        <f t="shared" si="0"/>
        <v>60.683760683760681</v>
      </c>
      <c r="E8" s="41">
        <v>46</v>
      </c>
      <c r="F8" s="53">
        <f t="shared" si="1"/>
        <v>39.316239316239319</v>
      </c>
      <c r="G8" s="56"/>
      <c r="L8" s="55"/>
      <c r="M8" s="55"/>
      <c r="N8" s="55"/>
      <c r="O8" s="55"/>
      <c r="P8" s="55"/>
    </row>
    <row r="9" spans="1:16" ht="15" customHeight="1" x14ac:dyDescent="0.2">
      <c r="A9" s="44" t="s">
        <v>24</v>
      </c>
      <c r="B9" s="46">
        <v>135</v>
      </c>
      <c r="C9" s="46">
        <v>82</v>
      </c>
      <c r="D9" s="49">
        <f t="shared" si="0"/>
        <v>60.74074074074074</v>
      </c>
      <c r="E9" s="46">
        <v>53</v>
      </c>
      <c r="F9" s="50">
        <f t="shared" si="1"/>
        <v>39.25925925925926</v>
      </c>
      <c r="G9" s="56"/>
      <c r="L9" s="55"/>
      <c r="M9" s="55"/>
      <c r="N9" s="55"/>
      <c r="O9" s="55"/>
      <c r="P9" s="55"/>
    </row>
    <row r="10" spans="1:16" ht="15" customHeight="1" x14ac:dyDescent="0.2">
      <c r="A10" s="42" t="s">
        <v>2</v>
      </c>
      <c r="B10" s="41">
        <v>1512</v>
      </c>
      <c r="C10" s="41">
        <v>880</v>
      </c>
      <c r="D10" s="51">
        <f t="shared" si="0"/>
        <v>58.201058201058203</v>
      </c>
      <c r="E10" s="41">
        <v>632</v>
      </c>
      <c r="F10" s="53">
        <f t="shared" si="1"/>
        <v>41.798941798941797</v>
      </c>
      <c r="G10" s="56"/>
      <c r="L10" s="55"/>
      <c r="M10" s="55"/>
      <c r="N10" s="55"/>
      <c r="O10" s="55"/>
      <c r="P10" s="55"/>
    </row>
    <row r="11" spans="1:16" ht="15" customHeight="1" x14ac:dyDescent="0.2">
      <c r="A11" s="44" t="s">
        <v>25</v>
      </c>
      <c r="B11" s="46">
        <v>1074</v>
      </c>
      <c r="C11" s="46">
        <v>624</v>
      </c>
      <c r="D11" s="49">
        <f t="shared" si="0"/>
        <v>58.100558659217874</v>
      </c>
      <c r="E11" s="46">
        <v>450</v>
      </c>
      <c r="F11" s="50">
        <f t="shared" si="1"/>
        <v>41.899441340782126</v>
      </c>
      <c r="G11" s="56"/>
      <c r="L11" s="55"/>
      <c r="M11" s="55"/>
      <c r="N11" s="55"/>
      <c r="O11" s="55"/>
      <c r="P11" s="55"/>
    </row>
    <row r="12" spans="1:16" ht="15" customHeight="1" x14ac:dyDescent="0.2">
      <c r="A12" s="42" t="s">
        <v>64</v>
      </c>
      <c r="B12" s="41">
        <v>156</v>
      </c>
      <c r="C12" s="41">
        <v>86</v>
      </c>
      <c r="D12" s="51">
        <f t="shared" si="0"/>
        <v>55.128205128205131</v>
      </c>
      <c r="E12" s="41">
        <v>70</v>
      </c>
      <c r="F12" s="53">
        <f t="shared" si="1"/>
        <v>44.871794871794869</v>
      </c>
      <c r="G12" s="56"/>
      <c r="L12" s="55"/>
      <c r="M12" s="55"/>
      <c r="N12" s="55"/>
      <c r="O12" s="55"/>
      <c r="P12" s="55"/>
    </row>
    <row r="13" spans="1:16" ht="15" customHeight="1" x14ac:dyDescent="0.2">
      <c r="A13" s="44" t="s">
        <v>3</v>
      </c>
      <c r="B13" s="45">
        <v>1724</v>
      </c>
      <c r="C13" s="45">
        <v>1013</v>
      </c>
      <c r="D13" s="49">
        <f t="shared" si="0"/>
        <v>58.758700696055683</v>
      </c>
      <c r="E13" s="45">
        <v>711</v>
      </c>
      <c r="F13" s="50">
        <f t="shared" si="1"/>
        <v>41.241299303944317</v>
      </c>
      <c r="G13" s="56"/>
      <c r="L13" s="55"/>
      <c r="M13" s="55"/>
      <c r="N13" s="55"/>
      <c r="O13" s="55"/>
      <c r="P13" s="55"/>
    </row>
    <row r="14" spans="1:16" ht="15" customHeight="1" x14ac:dyDescent="0.2">
      <c r="A14" s="40" t="s">
        <v>74</v>
      </c>
      <c r="B14" s="41">
        <v>151</v>
      </c>
      <c r="C14" s="41">
        <v>79</v>
      </c>
      <c r="D14" s="51">
        <f t="shared" si="0"/>
        <v>52.317880794701985</v>
      </c>
      <c r="E14" s="41">
        <v>72</v>
      </c>
      <c r="F14" s="53">
        <f t="shared" si="1"/>
        <v>47.682119205298015</v>
      </c>
      <c r="G14" s="56"/>
      <c r="L14" s="55"/>
      <c r="M14" s="55"/>
      <c r="N14" s="55"/>
      <c r="O14" s="55"/>
      <c r="P14" s="55"/>
    </row>
    <row r="15" spans="1:16" ht="15" customHeight="1" x14ac:dyDescent="0.2">
      <c r="A15" s="44" t="s">
        <v>65</v>
      </c>
      <c r="B15" s="45">
        <v>791</v>
      </c>
      <c r="C15" s="45">
        <v>413</v>
      </c>
      <c r="D15" s="49">
        <f t="shared" si="0"/>
        <v>52.212389380530972</v>
      </c>
      <c r="E15" s="45">
        <v>378</v>
      </c>
      <c r="F15" s="50">
        <f t="shared" si="1"/>
        <v>47.787610619469028</v>
      </c>
      <c r="G15" s="56"/>
      <c r="L15" s="55"/>
      <c r="M15" s="55"/>
      <c r="N15" s="55"/>
      <c r="O15" s="55"/>
      <c r="P15" s="55"/>
    </row>
    <row r="16" spans="1:16" ht="15" customHeight="1" x14ac:dyDescent="0.2">
      <c r="A16" s="40" t="s">
        <v>48</v>
      </c>
      <c r="B16" s="41">
        <v>57</v>
      </c>
      <c r="C16" s="41">
        <v>26</v>
      </c>
      <c r="D16" s="51">
        <f t="shared" si="0"/>
        <v>45.614035087719301</v>
      </c>
      <c r="E16" s="41">
        <v>31</v>
      </c>
      <c r="F16" s="53">
        <f t="shared" si="1"/>
        <v>54.385964912280699</v>
      </c>
      <c r="G16" s="56"/>
      <c r="L16" s="55"/>
      <c r="M16" s="55"/>
      <c r="N16" s="55"/>
      <c r="O16" s="55"/>
      <c r="P16" s="55"/>
    </row>
    <row r="17" spans="1:16" ht="15" customHeight="1" x14ac:dyDescent="0.2">
      <c r="A17" s="44" t="s">
        <v>26</v>
      </c>
      <c r="B17" s="45">
        <v>451</v>
      </c>
      <c r="C17" s="45">
        <v>280</v>
      </c>
      <c r="D17" s="49">
        <f t="shared" si="0"/>
        <v>62.084257206208427</v>
      </c>
      <c r="E17" s="45">
        <v>171</v>
      </c>
      <c r="F17" s="50">
        <f t="shared" si="1"/>
        <v>37.915742793791573</v>
      </c>
      <c r="G17" s="56"/>
      <c r="L17" s="55"/>
      <c r="M17" s="55"/>
      <c r="N17" s="55"/>
      <c r="O17" s="55"/>
      <c r="P17" s="55"/>
    </row>
    <row r="18" spans="1:16" ht="15" customHeight="1" x14ac:dyDescent="0.2">
      <c r="A18" s="40" t="s">
        <v>27</v>
      </c>
      <c r="B18" s="41">
        <v>198</v>
      </c>
      <c r="C18" s="41">
        <v>116</v>
      </c>
      <c r="D18" s="51">
        <f t="shared" si="0"/>
        <v>58.585858585858588</v>
      </c>
      <c r="E18" s="41">
        <v>82</v>
      </c>
      <c r="F18" s="53">
        <f t="shared" si="1"/>
        <v>41.414141414141412</v>
      </c>
      <c r="G18" s="56"/>
      <c r="L18" s="55"/>
      <c r="M18" s="55"/>
      <c r="N18" s="55"/>
      <c r="O18" s="55"/>
      <c r="P18" s="55"/>
    </row>
    <row r="19" spans="1:16" ht="15" customHeight="1" x14ac:dyDescent="0.2">
      <c r="A19" s="44" t="s">
        <v>49</v>
      </c>
      <c r="B19" s="45">
        <v>161</v>
      </c>
      <c r="C19" s="45">
        <v>100</v>
      </c>
      <c r="D19" s="49">
        <f t="shared" si="0"/>
        <v>62.111801242236027</v>
      </c>
      <c r="E19" s="45">
        <v>61</v>
      </c>
      <c r="F19" s="50">
        <f t="shared" si="1"/>
        <v>37.888198757763973</v>
      </c>
      <c r="G19" s="56"/>
      <c r="L19" s="55"/>
      <c r="M19" s="55"/>
      <c r="N19" s="55"/>
      <c r="O19" s="55"/>
      <c r="P19" s="55"/>
    </row>
    <row r="20" spans="1:16" ht="15" customHeight="1" x14ac:dyDescent="0.2">
      <c r="A20" s="40" t="s">
        <v>50</v>
      </c>
      <c r="B20" s="41">
        <v>541</v>
      </c>
      <c r="C20" s="41">
        <v>323</v>
      </c>
      <c r="D20" s="51">
        <f t="shared" si="0"/>
        <v>59.70425138632163</v>
      </c>
      <c r="E20" s="41">
        <v>218</v>
      </c>
      <c r="F20" s="53">
        <f t="shared" si="1"/>
        <v>40.29574861367837</v>
      </c>
      <c r="G20" s="56"/>
      <c r="L20" s="55"/>
      <c r="M20" s="55"/>
      <c r="N20" s="55"/>
      <c r="O20" s="55"/>
      <c r="P20" s="55"/>
    </row>
    <row r="21" spans="1:16" ht="15" customHeight="1" x14ac:dyDescent="0.2">
      <c r="A21" s="44" t="s">
        <v>28</v>
      </c>
      <c r="B21" s="45">
        <v>186</v>
      </c>
      <c r="C21" s="45">
        <v>104</v>
      </c>
      <c r="D21" s="49">
        <f t="shared" si="0"/>
        <v>55.913978494623656</v>
      </c>
      <c r="E21" s="45">
        <v>82</v>
      </c>
      <c r="F21" s="50">
        <f t="shared" si="1"/>
        <v>44.086021505376344</v>
      </c>
      <c r="G21" s="56"/>
      <c r="L21" s="55"/>
      <c r="M21" s="55"/>
      <c r="N21" s="55"/>
      <c r="O21" s="55"/>
      <c r="P21" s="55"/>
    </row>
    <row r="22" spans="1:16" ht="15" customHeight="1" x14ac:dyDescent="0.2">
      <c r="A22" s="40" t="s">
        <v>29</v>
      </c>
      <c r="B22" s="41">
        <v>141</v>
      </c>
      <c r="C22" s="41">
        <v>88</v>
      </c>
      <c r="D22" s="51">
        <f t="shared" si="0"/>
        <v>62.411347517730498</v>
      </c>
      <c r="E22" s="41">
        <v>53</v>
      </c>
      <c r="F22" s="53">
        <f t="shared" si="1"/>
        <v>37.588652482269502</v>
      </c>
      <c r="G22" s="56"/>
      <c r="L22" s="55"/>
      <c r="M22" s="55"/>
      <c r="N22" s="55"/>
      <c r="O22" s="55"/>
      <c r="P22" s="55"/>
    </row>
    <row r="23" spans="1:16" ht="15" customHeight="1" x14ac:dyDescent="0.2">
      <c r="A23" s="44" t="s">
        <v>30</v>
      </c>
      <c r="B23" s="45">
        <v>143</v>
      </c>
      <c r="C23" s="45">
        <v>83</v>
      </c>
      <c r="D23" s="49">
        <f t="shared" si="0"/>
        <v>58.04195804195804</v>
      </c>
      <c r="E23" s="45">
        <v>60</v>
      </c>
      <c r="F23" s="50">
        <f t="shared" si="1"/>
        <v>41.95804195804196</v>
      </c>
      <c r="G23" s="56"/>
      <c r="L23" s="55"/>
      <c r="M23" s="55"/>
      <c r="N23" s="55"/>
      <c r="O23" s="55"/>
      <c r="P23" s="55"/>
    </row>
    <row r="24" spans="1:16" ht="15" customHeight="1" x14ac:dyDescent="0.2">
      <c r="A24" s="40" t="s">
        <v>51</v>
      </c>
      <c r="B24" s="41">
        <v>505</v>
      </c>
      <c r="C24" s="41">
        <v>337</v>
      </c>
      <c r="D24" s="51">
        <f t="shared" si="0"/>
        <v>66.732673267326732</v>
      </c>
      <c r="E24" s="41">
        <v>168</v>
      </c>
      <c r="F24" s="53">
        <f t="shared" si="1"/>
        <v>33.267326732673268</v>
      </c>
      <c r="G24" s="56"/>
      <c r="L24" s="55"/>
      <c r="M24" s="55"/>
      <c r="N24" s="55"/>
      <c r="O24" s="55"/>
      <c r="P24" s="55"/>
    </row>
    <row r="25" spans="1:16" ht="15" customHeight="1" x14ac:dyDescent="0.2">
      <c r="A25" s="44" t="s">
        <v>52</v>
      </c>
      <c r="B25" s="45">
        <v>712</v>
      </c>
      <c r="C25" s="45">
        <v>445</v>
      </c>
      <c r="D25" s="49">
        <f t="shared" si="0"/>
        <v>62.5</v>
      </c>
      <c r="E25" s="45">
        <v>267</v>
      </c>
      <c r="F25" s="50">
        <f t="shared" si="1"/>
        <v>37.5</v>
      </c>
      <c r="G25" s="56"/>
      <c r="L25" s="55"/>
      <c r="M25" s="55"/>
      <c r="N25" s="55"/>
      <c r="O25" s="55"/>
      <c r="P25" s="55"/>
    </row>
    <row r="26" spans="1:16" ht="15" customHeight="1" x14ac:dyDescent="0.2">
      <c r="A26" s="40" t="s">
        <v>10</v>
      </c>
      <c r="B26" s="41">
        <v>1722</v>
      </c>
      <c r="C26" s="41">
        <v>1060</v>
      </c>
      <c r="D26" s="51">
        <f t="shared" si="0"/>
        <v>61.556329849012776</v>
      </c>
      <c r="E26" s="41">
        <v>662</v>
      </c>
      <c r="F26" s="53">
        <f t="shared" si="1"/>
        <v>38.443670150987224</v>
      </c>
      <c r="G26" s="56"/>
      <c r="L26" s="55"/>
      <c r="M26" s="55"/>
      <c r="N26" s="55"/>
      <c r="O26" s="55"/>
      <c r="P26" s="55"/>
    </row>
    <row r="27" spans="1:16" ht="15" customHeight="1" x14ac:dyDescent="0.2">
      <c r="A27" s="44" t="s">
        <v>53</v>
      </c>
      <c r="B27" s="45">
        <v>470</v>
      </c>
      <c r="C27" s="45">
        <v>203</v>
      </c>
      <c r="D27" s="49">
        <f t="shared" si="0"/>
        <v>43.191489361702125</v>
      </c>
      <c r="E27" s="45">
        <v>267</v>
      </c>
      <c r="F27" s="50">
        <f t="shared" si="1"/>
        <v>56.808510638297875</v>
      </c>
      <c r="G27" s="56"/>
      <c r="L27" s="55"/>
      <c r="M27" s="55"/>
      <c r="N27" s="55"/>
      <c r="O27" s="55"/>
      <c r="P27" s="55"/>
    </row>
    <row r="28" spans="1:16" ht="15" customHeight="1" x14ac:dyDescent="0.2">
      <c r="A28" s="40" t="s">
        <v>54</v>
      </c>
      <c r="B28" s="41">
        <v>395</v>
      </c>
      <c r="C28" s="41">
        <v>246</v>
      </c>
      <c r="D28" s="51">
        <f t="shared" si="0"/>
        <v>62.278481012658226</v>
      </c>
      <c r="E28" s="41">
        <v>149</v>
      </c>
      <c r="F28" s="53">
        <f t="shared" si="1"/>
        <v>37.721518987341774</v>
      </c>
      <c r="G28" s="56"/>
      <c r="L28" s="55"/>
      <c r="M28" s="55"/>
      <c r="N28" s="55"/>
      <c r="O28" s="55"/>
      <c r="P28" s="55"/>
    </row>
    <row r="29" spans="1:16" ht="15" customHeight="1" x14ac:dyDescent="0.2">
      <c r="A29" s="44" t="s">
        <v>55</v>
      </c>
      <c r="B29" s="45">
        <v>252</v>
      </c>
      <c r="C29" s="45">
        <v>167</v>
      </c>
      <c r="D29" s="49">
        <f t="shared" si="0"/>
        <v>66.269841269841265</v>
      </c>
      <c r="E29" s="45">
        <v>85</v>
      </c>
      <c r="F29" s="50">
        <f t="shared" si="1"/>
        <v>33.730158730158728</v>
      </c>
      <c r="G29" s="56"/>
      <c r="L29" s="55"/>
      <c r="M29" s="55"/>
      <c r="N29" s="55"/>
      <c r="O29" s="55"/>
      <c r="P29" s="55"/>
    </row>
    <row r="30" spans="1:16" ht="15" customHeight="1" x14ac:dyDescent="0.2">
      <c r="A30" s="40" t="s">
        <v>31</v>
      </c>
      <c r="B30" s="41">
        <v>444</v>
      </c>
      <c r="C30" s="41">
        <v>241</v>
      </c>
      <c r="D30" s="51">
        <f t="shared" si="0"/>
        <v>54.27927927927928</v>
      </c>
      <c r="E30" s="41">
        <v>203</v>
      </c>
      <c r="F30" s="53">
        <f t="shared" si="1"/>
        <v>45.72072072072072</v>
      </c>
      <c r="G30" s="56"/>
      <c r="L30" s="55"/>
      <c r="M30" s="55"/>
      <c r="N30" s="55"/>
      <c r="O30" s="55"/>
      <c r="P30" s="55"/>
    </row>
    <row r="31" spans="1:16" ht="15" customHeight="1" x14ac:dyDescent="0.2">
      <c r="A31" s="44" t="s">
        <v>56</v>
      </c>
      <c r="B31" s="45">
        <v>525</v>
      </c>
      <c r="C31" s="45">
        <v>363</v>
      </c>
      <c r="D31" s="49">
        <f t="shared" si="0"/>
        <v>69.142857142857139</v>
      </c>
      <c r="E31" s="45">
        <v>162</v>
      </c>
      <c r="F31" s="50">
        <f t="shared" si="1"/>
        <v>30.857142857142858</v>
      </c>
      <c r="G31" s="56"/>
      <c r="L31" s="55"/>
      <c r="M31" s="55"/>
      <c r="N31" s="55"/>
      <c r="O31" s="55"/>
      <c r="P31" s="55"/>
    </row>
    <row r="32" spans="1:16" ht="15" customHeight="1" x14ac:dyDescent="0.2">
      <c r="A32" s="40" t="s">
        <v>32</v>
      </c>
      <c r="B32" s="41">
        <v>227</v>
      </c>
      <c r="C32" s="41">
        <v>134</v>
      </c>
      <c r="D32" s="51">
        <f t="shared" si="0"/>
        <v>59.030837004405285</v>
      </c>
      <c r="E32" s="41">
        <v>93</v>
      </c>
      <c r="F32" s="53">
        <f t="shared" si="1"/>
        <v>40.969162995594715</v>
      </c>
      <c r="G32" s="56"/>
      <c r="L32" s="55"/>
      <c r="M32" s="55"/>
      <c r="N32" s="55"/>
      <c r="O32" s="55"/>
      <c r="P32" s="55"/>
    </row>
    <row r="33" spans="1:16" ht="15" customHeight="1" x14ac:dyDescent="0.2">
      <c r="A33" s="44" t="s">
        <v>57</v>
      </c>
      <c r="B33" s="45">
        <v>724</v>
      </c>
      <c r="C33" s="45">
        <v>459</v>
      </c>
      <c r="D33" s="49">
        <f t="shared" si="0"/>
        <v>63.39779005524862</v>
      </c>
      <c r="E33" s="45">
        <v>265</v>
      </c>
      <c r="F33" s="50">
        <f t="shared" si="1"/>
        <v>36.60220994475138</v>
      </c>
      <c r="G33" s="56"/>
      <c r="L33" s="55"/>
      <c r="M33" s="55"/>
      <c r="N33" s="55"/>
      <c r="O33" s="55"/>
      <c r="P33" s="55"/>
    </row>
    <row r="34" spans="1:16" ht="15" customHeight="1" x14ac:dyDescent="0.2">
      <c r="A34" s="40" t="s">
        <v>33</v>
      </c>
      <c r="B34" s="41">
        <v>861</v>
      </c>
      <c r="C34" s="41">
        <v>506</v>
      </c>
      <c r="D34" s="51">
        <f t="shared" si="0"/>
        <v>58.768873403019747</v>
      </c>
      <c r="E34" s="41">
        <v>355</v>
      </c>
      <c r="F34" s="53">
        <f t="shared" si="1"/>
        <v>41.231126596980253</v>
      </c>
      <c r="G34" s="56"/>
      <c r="L34" s="55"/>
      <c r="M34" s="55"/>
      <c r="N34" s="55"/>
      <c r="O34" s="55"/>
      <c r="P34" s="55"/>
    </row>
    <row r="35" spans="1:16" ht="15" customHeight="1" x14ac:dyDescent="0.2">
      <c r="A35" s="44" t="s">
        <v>58</v>
      </c>
      <c r="B35" s="45">
        <v>441</v>
      </c>
      <c r="C35" s="45">
        <v>291</v>
      </c>
      <c r="D35" s="49">
        <f t="shared" si="0"/>
        <v>65.986394557823132</v>
      </c>
      <c r="E35" s="45">
        <v>150</v>
      </c>
      <c r="F35" s="50">
        <f t="shared" si="1"/>
        <v>34.013605442176868</v>
      </c>
      <c r="G35" s="56"/>
      <c r="L35" s="55"/>
      <c r="M35" s="55"/>
      <c r="N35" s="55"/>
      <c r="O35" s="55"/>
      <c r="P35" s="55"/>
    </row>
    <row r="36" spans="1:16" ht="15" customHeight="1" x14ac:dyDescent="0.2">
      <c r="A36" s="40" t="s">
        <v>34</v>
      </c>
      <c r="B36" s="41">
        <v>1288</v>
      </c>
      <c r="C36" s="41">
        <v>843</v>
      </c>
      <c r="D36" s="51">
        <f t="shared" si="0"/>
        <v>65.450310559006212</v>
      </c>
      <c r="E36" s="41">
        <v>445</v>
      </c>
      <c r="F36" s="53">
        <f t="shared" si="1"/>
        <v>34.549689440993788</v>
      </c>
      <c r="G36" s="56"/>
      <c r="L36" s="55"/>
      <c r="M36" s="55"/>
      <c r="N36" s="55"/>
      <c r="O36" s="55"/>
      <c r="P36" s="55"/>
    </row>
    <row r="37" spans="1:16" ht="15" customHeight="1" x14ac:dyDescent="0.2">
      <c r="A37" s="44" t="s">
        <v>35</v>
      </c>
      <c r="B37" s="45">
        <v>174</v>
      </c>
      <c r="C37" s="45">
        <v>103</v>
      </c>
      <c r="D37" s="49">
        <f t="shared" si="0"/>
        <v>59.195402298850574</v>
      </c>
      <c r="E37" s="45">
        <v>71</v>
      </c>
      <c r="F37" s="50">
        <f t="shared" si="1"/>
        <v>40.804597701149426</v>
      </c>
      <c r="G37" s="56"/>
      <c r="L37" s="55"/>
      <c r="M37" s="55"/>
      <c r="N37" s="55"/>
      <c r="O37" s="55"/>
      <c r="P37" s="55"/>
    </row>
    <row r="38" spans="1:16" ht="15" customHeight="1" x14ac:dyDescent="0.2">
      <c r="A38" s="40" t="s">
        <v>36</v>
      </c>
      <c r="B38" s="41">
        <v>1094</v>
      </c>
      <c r="C38" s="41">
        <v>753</v>
      </c>
      <c r="D38" s="51">
        <f t="shared" si="0"/>
        <v>68.829981718464353</v>
      </c>
      <c r="E38" s="41">
        <v>341</v>
      </c>
      <c r="F38" s="53">
        <f t="shared" si="1"/>
        <v>31.170018281535651</v>
      </c>
      <c r="G38" s="56"/>
      <c r="L38" s="55"/>
      <c r="M38" s="55"/>
      <c r="N38" s="55"/>
      <c r="O38" s="55"/>
      <c r="P38" s="55"/>
    </row>
    <row r="39" spans="1:16" ht="15" customHeight="1" x14ac:dyDescent="0.2">
      <c r="A39" s="44" t="s">
        <v>4</v>
      </c>
      <c r="B39" s="45">
        <v>336</v>
      </c>
      <c r="C39" s="45">
        <v>185</v>
      </c>
      <c r="D39" s="49">
        <f t="shared" si="0"/>
        <v>55.05952380952381</v>
      </c>
      <c r="E39" s="45">
        <v>151</v>
      </c>
      <c r="F39" s="50">
        <f t="shared" si="1"/>
        <v>44.94047619047619</v>
      </c>
      <c r="G39" s="56"/>
      <c r="L39" s="55"/>
      <c r="M39" s="55"/>
      <c r="N39" s="55"/>
      <c r="O39" s="55"/>
      <c r="P39" s="55"/>
    </row>
    <row r="40" spans="1:16" ht="15" customHeight="1" x14ac:dyDescent="0.2">
      <c r="A40" s="40" t="s">
        <v>37</v>
      </c>
      <c r="B40" s="41">
        <v>3067</v>
      </c>
      <c r="C40" s="41">
        <v>1659</v>
      </c>
      <c r="D40" s="51">
        <f t="shared" si="0"/>
        <v>54.09194652755135</v>
      </c>
      <c r="E40" s="41">
        <v>1408</v>
      </c>
      <c r="F40" s="53">
        <f t="shared" si="1"/>
        <v>45.90805347244865</v>
      </c>
      <c r="G40" s="56"/>
      <c r="L40" s="55"/>
      <c r="M40" s="55"/>
      <c r="N40" s="55"/>
      <c r="O40" s="55"/>
      <c r="P40" s="55"/>
    </row>
    <row r="41" spans="1:16" ht="15" customHeight="1" x14ac:dyDescent="0.2">
      <c r="A41" s="44" t="s">
        <v>38</v>
      </c>
      <c r="B41" s="45">
        <v>1602</v>
      </c>
      <c r="C41" s="45">
        <v>882</v>
      </c>
      <c r="D41" s="49">
        <f t="shared" si="0"/>
        <v>55.056179775280896</v>
      </c>
      <c r="E41" s="45">
        <v>720</v>
      </c>
      <c r="F41" s="50">
        <f t="shared" si="1"/>
        <v>44.943820224719104</v>
      </c>
      <c r="G41" s="56"/>
      <c r="L41" s="55"/>
      <c r="M41" s="55"/>
      <c r="N41" s="55"/>
      <c r="O41" s="55"/>
      <c r="P41" s="55"/>
    </row>
    <row r="42" spans="1:16" ht="15" customHeight="1" x14ac:dyDescent="0.2">
      <c r="A42" s="40" t="s">
        <v>59</v>
      </c>
      <c r="B42" s="41">
        <v>332</v>
      </c>
      <c r="C42" s="41">
        <v>231</v>
      </c>
      <c r="D42" s="51">
        <f t="shared" si="0"/>
        <v>69.578313253012041</v>
      </c>
      <c r="E42" s="41">
        <v>101</v>
      </c>
      <c r="F42" s="53">
        <f t="shared" si="1"/>
        <v>30.421686746987952</v>
      </c>
      <c r="G42" s="56"/>
      <c r="L42" s="55"/>
      <c r="M42" s="55"/>
      <c r="N42" s="55"/>
      <c r="O42" s="55"/>
      <c r="P42" s="55"/>
    </row>
    <row r="43" spans="1:16" ht="15" customHeight="1" x14ac:dyDescent="0.2">
      <c r="A43" s="44" t="s">
        <v>17</v>
      </c>
      <c r="B43" s="45">
        <v>1875</v>
      </c>
      <c r="C43" s="45">
        <v>1085</v>
      </c>
      <c r="D43" s="49">
        <f t="shared" si="0"/>
        <v>57.866666666666667</v>
      </c>
      <c r="E43" s="45">
        <v>790</v>
      </c>
      <c r="F43" s="50">
        <f t="shared" si="1"/>
        <v>42.133333333333333</v>
      </c>
      <c r="G43" s="56"/>
      <c r="L43" s="55"/>
      <c r="M43" s="55"/>
      <c r="N43" s="55"/>
      <c r="O43" s="55"/>
      <c r="P43" s="55"/>
    </row>
    <row r="44" spans="1:16" ht="15" customHeight="1" x14ac:dyDescent="0.2">
      <c r="A44" s="40" t="s">
        <v>39</v>
      </c>
      <c r="B44" s="41">
        <v>281</v>
      </c>
      <c r="C44" s="41">
        <v>166</v>
      </c>
      <c r="D44" s="51">
        <f t="shared" si="0"/>
        <v>59.07473309608541</v>
      </c>
      <c r="E44" s="41">
        <v>115</v>
      </c>
      <c r="F44" s="53">
        <f t="shared" si="1"/>
        <v>40.92526690391459</v>
      </c>
      <c r="G44" s="56"/>
      <c r="L44" s="55"/>
      <c r="M44" s="55"/>
      <c r="N44" s="55"/>
      <c r="O44" s="55"/>
      <c r="P44" s="55"/>
    </row>
    <row r="45" spans="1:16" ht="15" customHeight="1" x14ac:dyDescent="0.2">
      <c r="A45" s="44" t="s">
        <v>40</v>
      </c>
      <c r="B45" s="45">
        <v>81</v>
      </c>
      <c r="C45" s="45">
        <v>56</v>
      </c>
      <c r="D45" s="49">
        <f t="shared" si="0"/>
        <v>69.135802469135797</v>
      </c>
      <c r="E45" s="45">
        <v>25</v>
      </c>
      <c r="F45" s="50">
        <f t="shared" si="1"/>
        <v>30.864197530864196</v>
      </c>
      <c r="G45" s="56"/>
      <c r="L45" s="55"/>
      <c r="M45" s="55"/>
      <c r="N45" s="55"/>
      <c r="O45" s="55"/>
      <c r="P45" s="55"/>
    </row>
    <row r="46" spans="1:16" ht="15" customHeight="1" x14ac:dyDescent="0.2">
      <c r="A46" s="40" t="s">
        <v>60</v>
      </c>
      <c r="B46" s="41">
        <v>235</v>
      </c>
      <c r="C46" s="41">
        <v>148</v>
      </c>
      <c r="D46" s="51">
        <f t="shared" si="0"/>
        <v>62.978723404255319</v>
      </c>
      <c r="E46" s="41">
        <v>87</v>
      </c>
      <c r="F46" s="53">
        <f t="shared" si="1"/>
        <v>37.021276595744681</v>
      </c>
      <c r="G46" s="56"/>
      <c r="L46" s="55"/>
      <c r="M46" s="55"/>
      <c r="N46" s="55"/>
      <c r="O46" s="55"/>
      <c r="P46" s="55"/>
    </row>
    <row r="47" spans="1:16" ht="15" customHeight="1" x14ac:dyDescent="0.2">
      <c r="A47" s="44" t="s">
        <v>41</v>
      </c>
      <c r="B47" s="45">
        <v>447</v>
      </c>
      <c r="C47" s="45">
        <v>275</v>
      </c>
      <c r="D47" s="49">
        <f t="shared" si="0"/>
        <v>61.521252796420583</v>
      </c>
      <c r="E47" s="45">
        <v>172</v>
      </c>
      <c r="F47" s="50">
        <f t="shared" si="1"/>
        <v>38.478747203579417</v>
      </c>
      <c r="G47" s="56"/>
      <c r="L47" s="55"/>
      <c r="M47" s="55"/>
      <c r="N47" s="55"/>
      <c r="O47" s="55"/>
      <c r="P47" s="55"/>
    </row>
    <row r="48" spans="1:16" ht="15" customHeight="1" x14ac:dyDescent="0.2">
      <c r="A48" s="40" t="s">
        <v>5</v>
      </c>
      <c r="B48" s="41">
        <v>961</v>
      </c>
      <c r="C48" s="41">
        <v>528</v>
      </c>
      <c r="D48" s="51">
        <f t="shared" si="0"/>
        <v>54.94276795005203</v>
      </c>
      <c r="E48" s="41">
        <v>433</v>
      </c>
      <c r="F48" s="53">
        <f t="shared" si="1"/>
        <v>45.05723204994797</v>
      </c>
      <c r="G48" s="56"/>
      <c r="L48" s="55"/>
      <c r="M48" s="55"/>
      <c r="N48" s="55"/>
      <c r="O48" s="55"/>
      <c r="P48" s="55"/>
    </row>
    <row r="49" spans="1:16" ht="15" customHeight="1" x14ac:dyDescent="0.2">
      <c r="A49" s="44" t="s">
        <v>61</v>
      </c>
      <c r="B49" s="45">
        <v>589</v>
      </c>
      <c r="C49" s="45">
        <v>327</v>
      </c>
      <c r="D49" s="49">
        <f t="shared" si="0"/>
        <v>55.517826825127337</v>
      </c>
      <c r="E49" s="45">
        <v>262</v>
      </c>
      <c r="F49" s="50">
        <f t="shared" si="1"/>
        <v>44.482173174872663</v>
      </c>
      <c r="G49" s="56"/>
      <c r="L49" s="55"/>
      <c r="M49" s="55"/>
      <c r="N49" s="55"/>
      <c r="O49" s="55"/>
      <c r="P49" s="55"/>
    </row>
    <row r="50" spans="1:16" ht="15" customHeight="1" x14ac:dyDescent="0.2">
      <c r="A50" s="40" t="s">
        <v>62</v>
      </c>
      <c r="B50" s="41">
        <v>292</v>
      </c>
      <c r="C50" s="41">
        <v>193</v>
      </c>
      <c r="D50" s="51">
        <f t="shared" si="0"/>
        <v>66.095890410958901</v>
      </c>
      <c r="E50" s="41">
        <v>99</v>
      </c>
      <c r="F50" s="53">
        <f t="shared" si="1"/>
        <v>33.904109589041099</v>
      </c>
      <c r="G50" s="56"/>
      <c r="L50" s="55"/>
      <c r="M50" s="55"/>
      <c r="N50" s="55"/>
      <c r="O50" s="55"/>
      <c r="P50" s="55"/>
    </row>
    <row r="51" spans="1:16" ht="15" customHeight="1" x14ac:dyDescent="0.2">
      <c r="A51" s="44" t="s">
        <v>6</v>
      </c>
      <c r="B51" s="45">
        <v>745</v>
      </c>
      <c r="C51" s="45">
        <v>408</v>
      </c>
      <c r="D51" s="49">
        <f t="shared" si="0"/>
        <v>54.765100671140942</v>
      </c>
      <c r="E51" s="45">
        <v>337</v>
      </c>
      <c r="F51" s="50">
        <f t="shared" si="1"/>
        <v>45.234899328859058</v>
      </c>
      <c r="G51" s="56"/>
      <c r="L51" s="55"/>
      <c r="M51" s="55"/>
      <c r="N51" s="55"/>
      <c r="O51" s="55"/>
      <c r="P51" s="55"/>
    </row>
    <row r="52" spans="1:16" ht="15" customHeight="1" x14ac:dyDescent="0.2">
      <c r="A52" s="40" t="s">
        <v>42</v>
      </c>
      <c r="B52" s="41">
        <v>722</v>
      </c>
      <c r="C52" s="41">
        <v>412</v>
      </c>
      <c r="D52" s="51">
        <f t="shared" si="0"/>
        <v>57.063711911357338</v>
      </c>
      <c r="E52" s="41">
        <v>310</v>
      </c>
      <c r="F52" s="53">
        <f t="shared" si="1"/>
        <v>42.936288088642662</v>
      </c>
      <c r="G52" s="56"/>
      <c r="L52" s="55"/>
      <c r="M52" s="55"/>
      <c r="N52" s="55"/>
      <c r="O52" s="55"/>
      <c r="P52" s="55"/>
    </row>
    <row r="53" spans="1:16" ht="15" customHeight="1" x14ac:dyDescent="0.2">
      <c r="A53" s="44" t="s">
        <v>7</v>
      </c>
      <c r="B53" s="45">
        <v>493</v>
      </c>
      <c r="C53" s="45">
        <v>301</v>
      </c>
      <c r="D53" s="49">
        <f t="shared" si="0"/>
        <v>61.054766734279916</v>
      </c>
      <c r="E53" s="45">
        <v>192</v>
      </c>
      <c r="F53" s="50">
        <f t="shared" si="1"/>
        <v>38.945233265720084</v>
      </c>
      <c r="G53" s="56"/>
      <c r="L53" s="55"/>
      <c r="M53" s="55"/>
      <c r="N53" s="55"/>
      <c r="O53" s="55"/>
      <c r="P53" s="55"/>
    </row>
    <row r="54" spans="1:16" ht="15" customHeight="1" x14ac:dyDescent="0.2">
      <c r="A54" s="42" t="s">
        <v>43</v>
      </c>
      <c r="B54" s="41">
        <v>278</v>
      </c>
      <c r="C54" s="41">
        <v>151</v>
      </c>
      <c r="D54" s="51">
        <f t="shared" si="0"/>
        <v>54.31654676258993</v>
      </c>
      <c r="E54" s="41">
        <v>127</v>
      </c>
      <c r="F54" s="53">
        <f t="shared" si="1"/>
        <v>45.68345323741007</v>
      </c>
      <c r="G54" s="56"/>
      <c r="L54" s="55"/>
      <c r="M54" s="55"/>
      <c r="N54" s="55"/>
      <c r="O54" s="55"/>
      <c r="P54" s="55"/>
    </row>
    <row r="55" spans="1:16" ht="15" customHeight="1" x14ac:dyDescent="0.2">
      <c r="A55" s="13" t="s">
        <v>63</v>
      </c>
      <c r="B55" s="9">
        <v>509</v>
      </c>
      <c r="C55" s="22">
        <v>351</v>
      </c>
      <c r="D55" s="52">
        <f t="shared" si="0"/>
        <v>68.958742632612967</v>
      </c>
      <c r="E55" s="22">
        <v>158</v>
      </c>
      <c r="F55" s="54">
        <f t="shared" si="1"/>
        <v>31.041257367387033</v>
      </c>
      <c r="G55" s="56"/>
      <c r="L55" s="55"/>
      <c r="M55" s="55"/>
      <c r="N55" s="55"/>
      <c r="O55" s="55"/>
      <c r="P55" s="55"/>
    </row>
    <row r="56" spans="1:16" x14ac:dyDescent="0.2">
      <c r="A56" s="4" t="s">
        <v>82</v>
      </c>
      <c r="B56" s="17"/>
      <c r="C56" s="10"/>
      <c r="D56" s="10"/>
      <c r="E56" s="17"/>
      <c r="F56" s="10"/>
      <c r="G56" s="5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9"/>
  <sheetViews>
    <sheetView workbookViewId="0"/>
  </sheetViews>
  <sheetFormatPr baseColWidth="10" defaultRowHeight="12.75" x14ac:dyDescent="0.2"/>
  <cols>
    <col min="1" max="1" width="29.28515625" customWidth="1"/>
    <col min="2" max="2" width="10" customWidth="1"/>
  </cols>
  <sheetData>
    <row r="1" spans="1:2" ht="15.75" customHeight="1" x14ac:dyDescent="0.25">
      <c r="A1" s="65" t="s">
        <v>79</v>
      </c>
      <c r="B1" s="2"/>
    </row>
    <row r="2" spans="1:2" x14ac:dyDescent="0.2">
      <c r="A2" s="2"/>
      <c r="B2" s="2"/>
    </row>
    <row r="3" spans="1:2" ht="18.75" customHeight="1" x14ac:dyDescent="0.2">
      <c r="A3" s="18"/>
      <c r="B3" s="21" t="s">
        <v>0</v>
      </c>
    </row>
    <row r="4" spans="1:2" ht="15" customHeight="1" x14ac:dyDescent="0.2">
      <c r="A4" s="38" t="s">
        <v>0</v>
      </c>
      <c r="B4" s="39">
        <f>SUM(B5:B8)</f>
        <v>48702</v>
      </c>
    </row>
    <row r="5" spans="1:2" ht="15" customHeight="1" x14ac:dyDescent="0.2">
      <c r="A5" s="35" t="s">
        <v>70</v>
      </c>
      <c r="B5" s="23">
        <v>7520</v>
      </c>
    </row>
    <row r="6" spans="1:2" ht="15" customHeight="1" x14ac:dyDescent="0.2">
      <c r="A6" s="37" t="s">
        <v>71</v>
      </c>
      <c r="B6" s="24">
        <v>12101</v>
      </c>
    </row>
    <row r="7" spans="1:2" ht="15" customHeight="1" x14ac:dyDescent="0.2">
      <c r="A7" s="35" t="s">
        <v>72</v>
      </c>
      <c r="B7" s="29">
        <v>4000</v>
      </c>
    </row>
    <row r="8" spans="1:2" ht="15" customHeight="1" x14ac:dyDescent="0.2">
      <c r="A8" s="28" t="s">
        <v>45</v>
      </c>
      <c r="B8" s="24">
        <v>25081</v>
      </c>
    </row>
    <row r="9" spans="1:2" x14ac:dyDescent="0.2">
      <c r="A9" s="4" t="s">
        <v>82</v>
      </c>
      <c r="B9" s="26"/>
    </row>
  </sheetData>
  <hyperlinks>
    <hyperlink ref="A4" r:id="rId1" display="Actividades para CMAPM (*)"/>
  </hyperlinks>
  <pageMargins left="0.39370078740157477" right="0.39370078740157477" top="0.59055118110236215" bottom="0.59055118110236215" header="0.3" footer="0.3"/>
  <pageSetup paperSize="9" orientation="portrait" r:id="rId2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5"/>
  <sheetViews>
    <sheetView workbookViewId="0"/>
  </sheetViews>
  <sheetFormatPr baseColWidth="10" defaultRowHeight="12.75" x14ac:dyDescent="0.2"/>
  <cols>
    <col min="1" max="1" width="13.7109375" customWidth="1"/>
    <col min="2" max="6" width="10.42578125" customWidth="1"/>
  </cols>
  <sheetData>
    <row r="1" spans="1:6" ht="15.75" customHeight="1" x14ac:dyDescent="0.25">
      <c r="A1" s="65" t="s">
        <v>80</v>
      </c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ht="18.75" customHeight="1" x14ac:dyDescent="0.2">
      <c r="A3" s="18"/>
      <c r="B3" s="21" t="s">
        <v>0</v>
      </c>
      <c r="C3" s="21" t="s">
        <v>44</v>
      </c>
      <c r="D3" s="21" t="s">
        <v>16</v>
      </c>
      <c r="E3" s="21" t="s">
        <v>1</v>
      </c>
      <c r="F3" s="21" t="s">
        <v>16</v>
      </c>
    </row>
    <row r="4" spans="1:6" ht="15" customHeight="1" x14ac:dyDescent="0.2">
      <c r="A4" s="36" t="s">
        <v>0</v>
      </c>
      <c r="B4" s="8">
        <f>C4+E4</f>
        <v>85</v>
      </c>
      <c r="C4" s="12">
        <v>18</v>
      </c>
      <c r="D4" s="59">
        <f>C4/B4</f>
        <v>0.21176470588235294</v>
      </c>
      <c r="E4" s="12">
        <v>67</v>
      </c>
      <c r="F4" s="59">
        <f>E4/B4</f>
        <v>0.78823529411764703</v>
      </c>
    </row>
    <row r="5" spans="1:6" x14ac:dyDescent="0.2">
      <c r="A5" s="4" t="s">
        <v>82</v>
      </c>
      <c r="B5" s="26"/>
      <c r="C5" s="17"/>
      <c r="D5" s="17"/>
      <c r="E5" s="26"/>
      <c r="F5" s="1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9"/>
  <sheetViews>
    <sheetView workbookViewId="0"/>
  </sheetViews>
  <sheetFormatPr baseColWidth="10" defaultRowHeight="12.75" x14ac:dyDescent="0.2"/>
  <cols>
    <col min="1" max="1" width="23.140625" customWidth="1"/>
    <col min="2" max="2" width="9.7109375" customWidth="1"/>
    <col min="3" max="6" width="11.5703125" customWidth="1"/>
    <col min="7" max="9" width="11.7109375" customWidth="1"/>
  </cols>
  <sheetData>
    <row r="1" spans="1:9" ht="15.75" customHeight="1" x14ac:dyDescent="0.25">
      <c r="A1" s="65" t="s">
        <v>81</v>
      </c>
      <c r="B1" s="2"/>
      <c r="C1" s="2"/>
      <c r="D1" s="2"/>
      <c r="E1" s="2"/>
      <c r="F1" s="2"/>
      <c r="G1" s="17"/>
      <c r="H1" s="17"/>
      <c r="I1" s="17"/>
    </row>
    <row r="2" spans="1:9" x14ac:dyDescent="0.2">
      <c r="A2" s="2"/>
      <c r="B2" s="2"/>
      <c r="C2" s="2"/>
      <c r="D2" s="2"/>
      <c r="E2" s="2"/>
      <c r="F2" s="2"/>
      <c r="G2" s="17"/>
      <c r="H2" s="17"/>
      <c r="I2" s="17"/>
    </row>
    <row r="3" spans="1:9" ht="18.75" customHeight="1" x14ac:dyDescent="0.2">
      <c r="A3" s="18"/>
      <c r="B3" s="18"/>
      <c r="C3" s="60" t="s">
        <v>68</v>
      </c>
      <c r="D3" s="61"/>
      <c r="E3" s="61"/>
      <c r="F3" s="62"/>
      <c r="G3" s="63" t="s">
        <v>69</v>
      </c>
      <c r="H3" s="64"/>
      <c r="I3" s="64"/>
    </row>
    <row r="4" spans="1:9" ht="30" customHeight="1" x14ac:dyDescent="0.2">
      <c r="A4" s="18"/>
      <c r="B4" s="25" t="s">
        <v>0</v>
      </c>
      <c r="C4" s="33" t="s">
        <v>9</v>
      </c>
      <c r="D4" s="25" t="s">
        <v>11</v>
      </c>
      <c r="E4" s="25" t="s">
        <v>10</v>
      </c>
      <c r="F4" s="34" t="s">
        <v>8</v>
      </c>
      <c r="G4" s="31" t="s">
        <v>76</v>
      </c>
      <c r="H4" s="31" t="s">
        <v>75</v>
      </c>
      <c r="I4" s="25" t="s">
        <v>12</v>
      </c>
    </row>
    <row r="5" spans="1:9" ht="15" customHeight="1" x14ac:dyDescent="0.2">
      <c r="A5" s="7" t="s">
        <v>18</v>
      </c>
      <c r="B5" s="27">
        <v>522</v>
      </c>
      <c r="C5" s="27">
        <v>117</v>
      </c>
      <c r="D5" s="27">
        <v>102</v>
      </c>
      <c r="E5" s="27">
        <v>122</v>
      </c>
      <c r="F5" s="27">
        <v>59</v>
      </c>
      <c r="G5" s="27">
        <v>34</v>
      </c>
      <c r="H5" s="27">
        <v>39</v>
      </c>
      <c r="I5" s="27">
        <v>49</v>
      </c>
    </row>
    <row r="6" spans="1:9" ht="15" customHeight="1" x14ac:dyDescent="0.2">
      <c r="A6" s="16" t="s">
        <v>13</v>
      </c>
      <c r="B6" s="20"/>
      <c r="C6" s="20"/>
      <c r="D6" s="20"/>
      <c r="E6" s="20"/>
      <c r="F6" s="20"/>
      <c r="G6" s="20"/>
      <c r="H6" s="20"/>
      <c r="I6" s="20"/>
    </row>
    <row r="7" spans="1:9" ht="15" customHeight="1" x14ac:dyDescent="0.2">
      <c r="A7" s="14" t="s">
        <v>1</v>
      </c>
      <c r="B7" s="19">
        <v>382</v>
      </c>
      <c r="C7" s="19">
        <v>84</v>
      </c>
      <c r="D7" s="19">
        <v>80</v>
      </c>
      <c r="E7" s="19">
        <v>88</v>
      </c>
      <c r="F7" s="19">
        <v>43</v>
      </c>
      <c r="G7" s="19">
        <v>20</v>
      </c>
      <c r="H7" s="19">
        <v>28</v>
      </c>
      <c r="I7" s="19">
        <v>39</v>
      </c>
    </row>
    <row r="8" spans="1:9" ht="15" customHeight="1" x14ac:dyDescent="0.2">
      <c r="A8" s="15" t="s">
        <v>44</v>
      </c>
      <c r="B8" s="20">
        <v>140</v>
      </c>
      <c r="C8" s="20">
        <v>33</v>
      </c>
      <c r="D8" s="20">
        <v>22</v>
      </c>
      <c r="E8" s="20">
        <v>34</v>
      </c>
      <c r="F8" s="20">
        <v>16</v>
      </c>
      <c r="G8" s="20">
        <v>14</v>
      </c>
      <c r="H8" s="20">
        <v>11</v>
      </c>
      <c r="I8" s="20">
        <v>10</v>
      </c>
    </row>
    <row r="9" spans="1:9" ht="15" customHeight="1" x14ac:dyDescent="0.2">
      <c r="A9" s="6" t="s">
        <v>66</v>
      </c>
      <c r="B9" s="19"/>
      <c r="C9" s="19"/>
      <c r="D9" s="19"/>
      <c r="E9" s="19"/>
      <c r="F9" s="19"/>
      <c r="G9" s="19"/>
      <c r="H9" s="19"/>
      <c r="I9" s="19"/>
    </row>
    <row r="10" spans="1:9" ht="15" customHeight="1" x14ac:dyDescent="0.2">
      <c r="A10" s="30" t="s">
        <v>14</v>
      </c>
      <c r="B10" s="20">
        <v>455</v>
      </c>
      <c r="C10" s="20">
        <v>99</v>
      </c>
      <c r="D10" s="20">
        <v>70</v>
      </c>
      <c r="E10" s="20">
        <v>117</v>
      </c>
      <c r="F10" s="20">
        <v>55</v>
      </c>
      <c r="G10" s="20">
        <v>27</v>
      </c>
      <c r="H10" s="20">
        <v>38</v>
      </c>
      <c r="I10" s="20">
        <v>49</v>
      </c>
    </row>
    <row r="11" spans="1:9" ht="15" customHeight="1" x14ac:dyDescent="0.2">
      <c r="A11" s="14" t="s">
        <v>15</v>
      </c>
      <c r="B11" s="19">
        <v>61</v>
      </c>
      <c r="C11" s="19">
        <v>18</v>
      </c>
      <c r="D11" s="19">
        <v>32</v>
      </c>
      <c r="E11" s="19">
        <v>5</v>
      </c>
      <c r="F11" s="19">
        <v>4</v>
      </c>
      <c r="G11" s="19">
        <v>1</v>
      </c>
      <c r="H11" s="19">
        <v>1</v>
      </c>
      <c r="I11" s="19">
        <v>0</v>
      </c>
    </row>
    <row r="12" spans="1:9" s="17" customFormat="1" ht="15" customHeight="1" x14ac:dyDescent="0.2">
      <c r="A12" s="30" t="s">
        <v>78</v>
      </c>
      <c r="B12" s="20">
        <v>6</v>
      </c>
      <c r="C12" s="20">
        <v>0</v>
      </c>
      <c r="D12" s="20">
        <v>0</v>
      </c>
      <c r="E12" s="20">
        <v>0</v>
      </c>
      <c r="F12" s="20">
        <v>0</v>
      </c>
      <c r="G12" s="20">
        <v>6</v>
      </c>
      <c r="H12" s="20">
        <v>0</v>
      </c>
      <c r="I12" s="20">
        <v>0</v>
      </c>
    </row>
    <row r="13" spans="1:9" ht="15" customHeight="1" x14ac:dyDescent="0.2">
      <c r="A13" s="57" t="s">
        <v>67</v>
      </c>
      <c r="B13" s="58"/>
      <c r="C13" s="58"/>
      <c r="D13" s="58"/>
      <c r="E13" s="58"/>
      <c r="F13" s="58"/>
      <c r="G13" s="58"/>
      <c r="H13" s="58"/>
      <c r="I13" s="58"/>
    </row>
    <row r="14" spans="1:9" ht="15" customHeight="1" x14ac:dyDescent="0.2">
      <c r="A14" s="30" t="s">
        <v>46</v>
      </c>
      <c r="B14" s="20">
        <v>400</v>
      </c>
      <c r="C14" s="20">
        <v>71</v>
      </c>
      <c r="D14" s="20">
        <v>75</v>
      </c>
      <c r="E14" s="20">
        <v>93</v>
      </c>
      <c r="F14" s="20">
        <v>55</v>
      </c>
      <c r="G14" s="20">
        <v>23</v>
      </c>
      <c r="H14" s="20">
        <v>34</v>
      </c>
      <c r="I14" s="20">
        <v>49</v>
      </c>
    </row>
    <row r="15" spans="1:9" ht="15" customHeight="1" x14ac:dyDescent="0.2">
      <c r="A15" s="14" t="s">
        <v>47</v>
      </c>
      <c r="B15" s="19">
        <v>116</v>
      </c>
      <c r="C15" s="19">
        <v>46</v>
      </c>
      <c r="D15" s="19">
        <v>27</v>
      </c>
      <c r="E15" s="19">
        <v>29</v>
      </c>
      <c r="F15" s="19">
        <v>4</v>
      </c>
      <c r="G15" s="19">
        <v>5</v>
      </c>
      <c r="H15" s="19">
        <v>5</v>
      </c>
      <c r="I15" s="19">
        <v>0</v>
      </c>
    </row>
    <row r="16" spans="1:9" s="17" customFormat="1" ht="15" customHeight="1" x14ac:dyDescent="0.2">
      <c r="A16" s="30" t="s">
        <v>78</v>
      </c>
      <c r="B16" s="20">
        <v>6</v>
      </c>
      <c r="C16" s="20">
        <v>0</v>
      </c>
      <c r="D16" s="20">
        <v>0</v>
      </c>
      <c r="E16" s="20">
        <v>0</v>
      </c>
      <c r="F16" s="20">
        <v>0</v>
      </c>
      <c r="G16" s="20">
        <v>6</v>
      </c>
      <c r="H16" s="20">
        <v>0</v>
      </c>
      <c r="I16" s="20">
        <v>0</v>
      </c>
    </row>
    <row r="17" spans="1:9" x14ac:dyDescent="0.2">
      <c r="A17" s="4" t="s">
        <v>82</v>
      </c>
      <c r="B17" s="17"/>
      <c r="C17" s="17"/>
      <c r="D17" s="17"/>
      <c r="E17" s="17"/>
      <c r="F17" s="17"/>
      <c r="G17" s="17"/>
      <c r="H17" s="17"/>
      <c r="I17" s="17"/>
    </row>
    <row r="19" spans="1:9" x14ac:dyDescent="0.2">
      <c r="C19" s="17"/>
      <c r="D19" s="17"/>
      <c r="E19" s="17"/>
      <c r="F19" s="17"/>
      <c r="G19" s="17"/>
      <c r="H19" s="17"/>
      <c r="I19" s="17"/>
    </row>
  </sheetData>
  <mergeCells count="2">
    <mergeCell ref="C3:F3"/>
    <mergeCell ref="G3:I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2025-11-11T15:51:25Z</dcterms:modified>
</cp:coreProperties>
</file>